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31.05.2023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<sst xmlns="http://schemas.openxmlformats.org/spreadsheetml/2006/main" count="259" uniqueCount="132">
  <si>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</si>
  <si>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</si>
  <si>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</si>
  <si>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</si>
  <si>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</si>
  <si>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</si>
  <si>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</si>
  <si>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</si>
  <si>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</si>
  <si>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</si>
  <si>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</si>
  <si>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</si>
  <si>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</si>
  <si>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</si>
  <si>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</si>
  <si>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</si>
  <si>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</si>
  <si>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</si>
  <si>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</si>
  <si>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</si>
  <si>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</si>
  <si>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</si>
  <si>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</si>
  <si>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</si>
  <si>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</si>
  <si>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</si>
  <si>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</si>
  <si>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</si>
  <si>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</si>
  <si>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</si>
  <si>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</si>
  <si>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</si>
  <si>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</si>
  <si>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</si>
  <si>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</si>
  <si>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</si>
  <si>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</si>
  <si>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</si>
  <si>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</si>
  <si>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</si>
  <si>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</si>
  <si>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</si>
  <si>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</si>
  <si>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</si>
  <si>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</si>
  <si>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</si>
  <si>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</si>
  <si>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</si>
  <si>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</si>
  <si>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</si>
  <si>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</si>
  <si>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</si>
  <si>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</si>
  <si>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</si>
  <si>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</si>
  <si>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</si>
  <si>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</si>
  <si>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</si>
  <si>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</si>
  <si>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</si>
  <si>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</si>
  <si>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</si>
  <si>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</si>
  <si>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</si>
  <si>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</si>
  <si>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</si>
  <si>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</si>
  <si>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</si>
  <si>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</si>
  <si>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</si>
  <si>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</si>
  <si>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</si>
  <si>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</si>
  <si>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</si>
  <si>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</si>
  <si>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</si>
  <si>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</si>
  <si>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</si>
  <si>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</si>
  <si>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</si>
  <si>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</si>
  <si>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</si>
  <si>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</si>
  <si>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</si>
  <si>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</si>
  <si>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</si>
  <si>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</si>
  <si>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</si>
  <si>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</si>
  <si>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</si>
  <si>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</si>
  <si>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</si>
  <si>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</si>
  <si>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</si>
  <si>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</si>
  <si>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</si>
  <si>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</si>
  <si>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</si>
  <si>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</si>
  <si>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</si>
  <si>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</si>
  <si>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</si>
  <si>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</si>
  <si>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</si>
  <si>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</si>
  <si>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</si>
  <si>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</si>
  <si>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</si>
  <si>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</si>
  <si>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</si>
  <si>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</si>
  <si>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</si>
  <si>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</si>
  <si>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</si>
  <si>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</si>
  <si>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</si>
  <si>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</si>
  <si>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</si>
  <si>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</si>
  <si>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</si>
  <si>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</si>
  <si>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</si>
  <si>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</si>
  <si>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</si>
  <si>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</si>
  <si>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відпускні та розрахункові за травень</t>
  </si>
  <si>
    <t xml:space="preserve">розпорядження № 234 від 30.05.2023 р. </t>
  </si>
  <si>
    <t>заробітна плата за травень 2023р. КП"ВУКГ"</t>
  </si>
  <si>
    <t>Фінансування видатків бюджету Ніжинської міської територіальної громади за 31.05.2023р. пооб’єктно</t>
  </si>
  <si>
    <t>Залишок коштів станом на 31.05.2023 р., в т.ч.:</t>
  </si>
  <si>
    <t>Надходження коштів на рахунки бюджету 31.05.2023 р., в т.ч.:</t>
  </si>
  <si>
    <t xml:space="preserve">Всього коштів на рахунках бюджету 31.05.2023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</si>
</sst>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9" zoomScaleNormal="70" zoomScaleSheetLayoutView="69" workbookViewId="0" topLeftCell="A1">
      <selection activeCell="G160" sqref="G16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128</v>
      </c>
      <c r="B1" s="73"/>
      <c r="C1" s="73"/>
      <c r="D1" s="73"/>
      <c r="E1" s="73"/>
    </row>
    <row r="2" spans="1:5" ht="27" customHeight="1" hidden="1">
      <c r="A2" s="74" t="s">
        <v>126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129</v>
      </c>
      <c r="B4" s="75"/>
      <c r="C4" s="75"/>
      <c r="D4" s="38">
        <v>177661493.54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130</v>
      </c>
      <c r="B6" s="75"/>
      <c r="C6" s="75"/>
      <c r="D6" s="50">
        <f>D9</f>
        <v>2117205.33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v>2117205.33</v>
      </c>
      <c r="E9" s="23"/>
    </row>
    <row r="10" spans="1:5" ht="36" customHeight="1" hidden="1">
      <c r="A10" s="77" t="s">
        <v>122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131</v>
      </c>
      <c r="B14" s="75"/>
      <c r="C14" s="75"/>
      <c r="D14" s="50">
        <f>D4+D6+D12+D10-D11-D5</f>
        <v>179778698.87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 hidden="1">
      <c r="A16" s="64" t="s">
        <v>53</v>
      </c>
      <c r="B16" s="81" t="s">
        <v>54</v>
      </c>
      <c r="C16" s="81"/>
      <c r="D16" s="53">
        <f>D17+D38+D43+D50+D157+D158+D159</f>
        <v>0</v>
      </c>
      <c r="E16" s="41"/>
      <c r="F16" s="36"/>
    </row>
    <row r="17" spans="1:5" s="25" customFormat="1" ht="26.25" customHeight="1" hidden="1">
      <c r="A17" s="33" t="s">
        <v>55</v>
      </c>
      <c r="B17" s="82" t="s">
        <v>125</v>
      </c>
      <c r="C17" s="82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120</v>
      </c>
      <c r="D30" s="56">
        <f>0</f>
        <v>0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31.5" customHeight="1" hidden="1">
      <c r="A38" s="33" t="s">
        <v>8</v>
      </c>
      <c r="B38" s="83" t="s">
        <v>63</v>
      </c>
      <c r="C38" s="84"/>
      <c r="D38" s="54">
        <f>SUM(D39:D42)</f>
        <v>0</v>
      </c>
      <c r="E38" s="45"/>
    </row>
    <row r="39" spans="1:5" s="25" customFormat="1" ht="24" customHeight="1" hidden="1">
      <c r="A39" s="33"/>
      <c r="B39" s="85" t="s">
        <v>112</v>
      </c>
      <c r="C39" s="85"/>
      <c r="D39" s="55"/>
      <c r="E39" s="41"/>
    </row>
    <row r="40" spans="1:5" s="25" customFormat="1" ht="24" customHeight="1" hidden="1">
      <c r="A40" s="33"/>
      <c r="B40" s="85" t="s">
        <v>115</v>
      </c>
      <c r="C40" s="85"/>
      <c r="D40" s="57"/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 hidden="1">
      <c r="A43" s="33" t="s">
        <v>10</v>
      </c>
      <c r="B43" s="85" t="s">
        <v>63</v>
      </c>
      <c r="C43" s="85"/>
      <c r="D43" s="54">
        <f>SUM(D44:D49)</f>
        <v>0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 hidden="1">
      <c r="A46" s="33"/>
      <c r="B46" s="85" t="s">
        <v>78</v>
      </c>
      <c r="C46" s="85"/>
      <c r="D46" s="55"/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 hidden="1">
      <c r="A50" s="21" t="s">
        <v>25</v>
      </c>
      <c r="B50" s="85" t="s">
        <v>26</v>
      </c>
      <c r="C50" s="85"/>
      <c r="D50" s="59">
        <f>D51+D74+D96+D117+D135+D154</f>
        <v>0</v>
      </c>
      <c r="E50" s="41"/>
    </row>
    <row r="51" spans="1:5" s="25" customFormat="1" ht="27.75" customHeight="1" hidden="1">
      <c r="A51" s="21"/>
      <c r="B51" s="85" t="s">
        <v>103</v>
      </c>
      <c r="C51" s="85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 hidden="1">
      <c r="A74" s="21"/>
      <c r="B74" s="85" t="s">
        <v>1</v>
      </c>
      <c r="C74" s="85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124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 hidden="1">
      <c r="A96" s="21"/>
      <c r="B96" s="85" t="s">
        <v>2</v>
      </c>
      <c r="C96" s="85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124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 hidden="1">
      <c r="A117" s="62"/>
      <c r="B117" s="85" t="s">
        <v>66</v>
      </c>
      <c r="C117" s="85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 hidden="1">
      <c r="A135" s="21"/>
      <c r="B135" s="85" t="s">
        <v>79</v>
      </c>
      <c r="C135" s="85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 hidden="1">
      <c r="A154" s="65"/>
      <c r="B154" s="85" t="s">
        <v>75</v>
      </c>
      <c r="C154" s="85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 hidden="1">
      <c r="A157" s="86" t="s">
        <v>56</v>
      </c>
      <c r="B157" s="89"/>
      <c r="C157" s="90"/>
      <c r="D157" s="29"/>
      <c r="E157" s="45"/>
      <c r="H157" s="32"/>
    </row>
    <row r="158" spans="1:5" s="25" customFormat="1" ht="36" customHeight="1" hidden="1">
      <c r="A158" s="87"/>
      <c r="B158" s="89"/>
      <c r="C158" s="90"/>
      <c r="D158" s="29"/>
      <c r="E158" s="41"/>
    </row>
    <row r="159" spans="1:5" s="25" customFormat="1" ht="37.5" customHeight="1" hidden="1">
      <c r="A159" s="87"/>
      <c r="B159" s="89"/>
      <c r="C159" s="90"/>
      <c r="D159" s="29"/>
      <c r="E159" s="41"/>
    </row>
    <row r="160" spans="1:6" s="25" customFormat="1" ht="30" customHeight="1">
      <c r="A160" s="33" t="s">
        <v>116</v>
      </c>
      <c r="B160" s="89"/>
      <c r="C160" s="90"/>
      <c r="D160" s="59">
        <f>D170+D175+D179+D187+D192+D196+D203+D218+D226+D232+D237+D244+D252+D258+D264+D278+D289+D270</f>
        <v>638718.06</v>
      </c>
      <c r="E160" s="41"/>
      <c r="F160" s="36"/>
    </row>
    <row r="161" spans="1:6" s="25" customFormat="1" ht="25.5" customHeight="1" hidden="1">
      <c r="A161" s="86" t="s">
        <v>96</v>
      </c>
      <c r="B161" s="89"/>
      <c r="C161" s="90"/>
      <c r="D161" s="29"/>
      <c r="E161" s="34"/>
      <c r="F161" s="36"/>
    </row>
    <row r="162" spans="1:6" s="25" customFormat="1" ht="28.5" customHeight="1" hidden="1">
      <c r="A162" s="87"/>
      <c r="B162" s="89"/>
      <c r="C162" s="90"/>
      <c r="D162" s="29"/>
      <c r="E162" s="34"/>
      <c r="F162" s="36"/>
    </row>
    <row r="163" spans="1:6" s="25" customFormat="1" ht="33.75" customHeight="1" hidden="1">
      <c r="A163" s="87"/>
      <c r="B163" s="89"/>
      <c r="C163" s="90"/>
      <c r="D163" s="55"/>
      <c r="E163" s="34"/>
      <c r="F163" s="36"/>
    </row>
    <row r="164" spans="1:6" s="25" customFormat="1" ht="44.25" customHeight="1" hidden="1">
      <c r="A164" s="87"/>
      <c r="B164" s="89"/>
      <c r="C164" s="90"/>
      <c r="D164" s="29"/>
      <c r="E164" s="34"/>
      <c r="F164" s="36"/>
    </row>
    <row r="165" spans="1:6" s="25" customFormat="1" ht="24" customHeight="1" hidden="1">
      <c r="A165" s="87"/>
      <c r="B165" s="89"/>
      <c r="C165" s="90"/>
      <c r="D165" s="29"/>
      <c r="E165" s="34"/>
      <c r="F165" s="36"/>
    </row>
    <row r="166" spans="1:6" s="25" customFormat="1" ht="36" customHeight="1" hidden="1">
      <c r="A166" s="87"/>
      <c r="B166" s="89"/>
      <c r="C166" s="90"/>
      <c r="D166" s="55"/>
      <c r="E166" s="34"/>
      <c r="F166" s="36"/>
    </row>
    <row r="167" spans="1:6" s="25" customFormat="1" ht="36" customHeight="1" hidden="1">
      <c r="A167" s="87"/>
      <c r="B167" s="89"/>
      <c r="C167" s="90"/>
      <c r="D167" s="55"/>
      <c r="E167" s="34"/>
      <c r="F167" s="36"/>
    </row>
    <row r="168" spans="1:6" s="25" customFormat="1" ht="36" customHeight="1" hidden="1">
      <c r="A168" s="87"/>
      <c r="B168" s="89"/>
      <c r="C168" s="90"/>
      <c r="D168" s="55"/>
      <c r="E168" s="34"/>
      <c r="F168" s="36"/>
    </row>
    <row r="169" spans="1:6" s="25" customFormat="1" ht="36" customHeight="1" hidden="1">
      <c r="A169" s="87"/>
      <c r="B169" s="89"/>
      <c r="C169" s="90"/>
      <c r="D169" s="55"/>
      <c r="E169" s="34"/>
      <c r="F169" s="36"/>
    </row>
    <row r="170" spans="1:6" s="25" customFormat="1" ht="25.5" customHeight="1" hidden="1">
      <c r="A170" s="88"/>
      <c r="B170" s="91" t="s">
        <v>84</v>
      </c>
      <c r="C170" s="92"/>
      <c r="D170" s="60">
        <f>SUM(D161:D169)</f>
        <v>0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9"/>
      <c r="C173" s="90"/>
      <c r="D173" s="29"/>
    </row>
    <row r="174" spans="1:4" s="26" customFormat="1" ht="24.75" customHeight="1" hidden="1">
      <c r="A174" s="87"/>
      <c r="B174" s="89"/>
      <c r="C174" s="90"/>
      <c r="D174" s="29"/>
    </row>
    <row r="175" spans="1:8" s="26" customFormat="1" ht="29.25" customHeight="1" hidden="1">
      <c r="A175" s="88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118</v>
      </c>
      <c r="B176" s="89"/>
      <c r="C176" s="90"/>
      <c r="D176" s="29"/>
      <c r="F176" s="28"/>
      <c r="H176" s="28"/>
    </row>
    <row r="177" spans="1:8" s="26" customFormat="1" ht="24.75" customHeight="1" hidden="1">
      <c r="A177" s="87"/>
      <c r="B177" s="89"/>
      <c r="C177" s="90"/>
      <c r="D177" s="29"/>
      <c r="F177" s="28"/>
      <c r="H177" s="28"/>
    </row>
    <row r="178" spans="1:8" s="26" customFormat="1" ht="24.75" customHeight="1" hidden="1">
      <c r="A178" s="87"/>
      <c r="B178" s="89"/>
      <c r="C178" s="90"/>
      <c r="D178" s="29"/>
      <c r="F178" s="28"/>
      <c r="H178" s="28"/>
    </row>
    <row r="179" spans="1:8" s="26" customFormat="1" ht="24.75" customHeight="1" hidden="1">
      <c r="A179" s="88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9"/>
      <c r="C180" s="90"/>
      <c r="D180" s="29"/>
    </row>
    <row r="181" spans="1:4" s="26" customFormat="1" ht="30" customHeight="1" hidden="1">
      <c r="A181" s="75"/>
      <c r="B181" s="89"/>
      <c r="C181" s="90"/>
      <c r="D181" s="29"/>
    </row>
    <row r="182" spans="1:4" s="26" customFormat="1" ht="28.5" customHeight="1" hidden="1">
      <c r="A182" s="75"/>
      <c r="B182" s="89"/>
      <c r="C182" s="90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 hidden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9"/>
      <c r="C188" s="90"/>
      <c r="D188" s="29"/>
    </row>
    <row r="189" spans="1:4" s="26" customFormat="1" ht="37.5" customHeight="1" hidden="1">
      <c r="A189" s="75"/>
      <c r="B189" s="89"/>
      <c r="C189" s="90"/>
      <c r="D189" s="29"/>
    </row>
    <row r="190" spans="1:4" s="26" customFormat="1" ht="38.25" customHeight="1" hidden="1">
      <c r="A190" s="75"/>
      <c r="B190" s="89"/>
      <c r="C190" s="90"/>
      <c r="D190" s="29"/>
    </row>
    <row r="191" spans="1:4" s="26" customFormat="1" ht="29.25" customHeight="1" hidden="1">
      <c r="A191" s="75"/>
      <c r="B191" s="89"/>
      <c r="C191" s="90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 hidden="1">
      <c r="A193" s="75" t="s">
        <v>30</v>
      </c>
      <c r="B193" s="82"/>
      <c r="C193" s="82"/>
      <c r="D193" s="29"/>
    </row>
    <row r="194" spans="1:4" s="26" customFormat="1" ht="27.75" customHeight="1" hidden="1">
      <c r="A194" s="75"/>
      <c r="B194" s="89"/>
      <c r="C194" s="90"/>
      <c r="D194" s="29"/>
    </row>
    <row r="195" spans="1:4" s="26" customFormat="1" ht="25.5" customHeight="1" hidden="1">
      <c r="A195" s="75"/>
      <c r="B195" s="82"/>
      <c r="C195" s="82"/>
      <c r="D195" s="29"/>
    </row>
    <row r="196" spans="1:6" s="26" customFormat="1" ht="21.75" customHeight="1" hidden="1">
      <c r="A196" s="75"/>
      <c r="B196" s="93" t="s">
        <v>84</v>
      </c>
      <c r="C196" s="93"/>
      <c r="D196" s="24">
        <f>D193+D194+D195</f>
        <v>0</v>
      </c>
      <c r="F196" s="28"/>
    </row>
    <row r="197" spans="1:4" s="26" customFormat="1" ht="0.75" customHeight="1" hidden="1">
      <c r="A197" s="86" t="s">
        <v>85</v>
      </c>
      <c r="B197" s="89"/>
      <c r="C197" s="90"/>
      <c r="D197" s="29"/>
    </row>
    <row r="198" spans="1:4" s="26" customFormat="1" ht="34.5" customHeight="1" hidden="1">
      <c r="A198" s="87"/>
      <c r="B198" s="89"/>
      <c r="C198" s="90"/>
      <c r="D198" s="29"/>
    </row>
    <row r="199" spans="1:4" s="26" customFormat="1" ht="31.5" customHeight="1" hidden="1">
      <c r="A199" s="87"/>
      <c r="B199" s="89"/>
      <c r="C199" s="90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 hidden="1">
      <c r="A203" s="88"/>
      <c r="B203" s="93" t="s">
        <v>84</v>
      </c>
      <c r="C203" s="93"/>
      <c r="D203" s="35">
        <f>SUM(D197:D202)</f>
        <v>0</v>
      </c>
      <c r="G203" s="28"/>
    </row>
    <row r="204" spans="1:4" s="26" customFormat="1" ht="33.75" customHeight="1" hidden="1">
      <c r="A204" s="87" t="s">
        <v>60</v>
      </c>
      <c r="B204" s="89"/>
      <c r="C204" s="90"/>
      <c r="D204" s="29"/>
    </row>
    <row r="205" spans="1:4" s="26" customFormat="1" ht="39" customHeight="1" hidden="1">
      <c r="A205" s="87"/>
      <c r="B205" s="89"/>
      <c r="C205" s="90"/>
      <c r="D205" s="57"/>
    </row>
    <row r="206" spans="1:4" s="26" customFormat="1" ht="37.5" customHeight="1" hidden="1">
      <c r="A206" s="87"/>
      <c r="B206" s="89"/>
      <c r="C206" s="90"/>
      <c r="D206" s="57"/>
    </row>
    <row r="207" spans="1:4" s="26" customFormat="1" ht="31.5" customHeight="1" hidden="1">
      <c r="A207" s="87"/>
      <c r="B207" s="89"/>
      <c r="C207" s="90"/>
      <c r="D207" s="29"/>
    </row>
    <row r="208" spans="1:4" s="26" customFormat="1" ht="33" customHeight="1" hidden="1">
      <c r="A208" s="87"/>
      <c r="B208" s="89"/>
      <c r="C208" s="90"/>
      <c r="D208" s="57"/>
    </row>
    <row r="209" spans="1:4" s="26" customFormat="1" ht="36" customHeight="1" hidden="1">
      <c r="A209" s="87"/>
      <c r="B209" s="89"/>
      <c r="C209" s="90"/>
      <c r="D209" s="57"/>
    </row>
    <row r="210" spans="1:4" s="26" customFormat="1" ht="34.5" customHeight="1" hidden="1">
      <c r="A210" s="87"/>
      <c r="B210" s="89"/>
      <c r="C210" s="90"/>
      <c r="D210" s="29"/>
    </row>
    <row r="211" spans="1:11" s="26" customFormat="1" ht="24.75" customHeight="1" hidden="1">
      <c r="A211" s="87"/>
      <c r="B211" s="94"/>
      <c r="C211" s="95"/>
      <c r="D211" s="29"/>
      <c r="I211" s="89"/>
      <c r="J211" s="90"/>
      <c r="K211" s="29"/>
    </row>
    <row r="212" spans="1:4" s="26" customFormat="1" ht="23.25" customHeight="1" hidden="1">
      <c r="A212" s="87"/>
      <c r="B212" s="94"/>
      <c r="C212" s="95"/>
      <c r="D212" s="29"/>
    </row>
    <row r="213" spans="1:4" s="26" customFormat="1" ht="29.25" customHeight="1" hidden="1">
      <c r="A213" s="87"/>
      <c r="B213" s="94"/>
      <c r="C213" s="95"/>
      <c r="D213" s="29"/>
    </row>
    <row r="214" spans="1:4" s="26" customFormat="1" ht="23.25" customHeight="1" hidden="1">
      <c r="A214" s="87"/>
      <c r="B214" s="94"/>
      <c r="C214" s="95"/>
      <c r="D214" s="29"/>
    </row>
    <row r="215" spans="1:4" s="26" customFormat="1" ht="27.75" customHeight="1" hidden="1">
      <c r="A215" s="87"/>
      <c r="B215" s="94"/>
      <c r="C215" s="95"/>
      <c r="D215" s="29"/>
    </row>
    <row r="216" spans="1:4" s="26" customFormat="1" ht="23.25" customHeight="1" hidden="1">
      <c r="A216" s="87"/>
      <c r="B216" s="94"/>
      <c r="C216" s="95"/>
      <c r="D216" s="29"/>
    </row>
    <row r="217" spans="1:4" s="26" customFormat="1" ht="45.75" customHeight="1" hidden="1">
      <c r="A217" s="87"/>
      <c r="B217" s="94"/>
      <c r="C217" s="95"/>
      <c r="D217" s="29"/>
    </row>
    <row r="218" spans="1:7" s="26" customFormat="1" ht="24.75" customHeight="1" hidden="1">
      <c r="A218" s="88"/>
      <c r="B218" s="93" t="s">
        <v>84</v>
      </c>
      <c r="C218" s="93"/>
      <c r="D218" s="35">
        <f>SUM(D204:D216)</f>
        <v>0</v>
      </c>
      <c r="F218" s="28"/>
      <c r="G218" s="28"/>
    </row>
    <row r="219" spans="1:4" s="26" customFormat="1" ht="33.75" customHeight="1" hidden="1">
      <c r="A219" s="75" t="s">
        <v>18</v>
      </c>
      <c r="B219" s="89"/>
      <c r="C219" s="90"/>
      <c r="D219" s="29"/>
    </row>
    <row r="220" spans="1:4" s="26" customFormat="1" ht="38.25" customHeight="1" hidden="1">
      <c r="A220" s="75"/>
      <c r="B220" s="89"/>
      <c r="C220" s="90"/>
      <c r="D220" s="29"/>
    </row>
    <row r="221" spans="1:4" s="26" customFormat="1" ht="54" customHeight="1" hidden="1">
      <c r="A221" s="75"/>
      <c r="B221" s="89"/>
      <c r="C221" s="90"/>
      <c r="D221" s="29"/>
    </row>
    <row r="222" spans="1:4" s="26" customFormat="1" ht="57" customHeight="1" hidden="1">
      <c r="A222" s="75"/>
      <c r="B222" s="89"/>
      <c r="C222" s="90"/>
      <c r="D222" s="29"/>
    </row>
    <row r="223" spans="1:4" s="26" customFormat="1" ht="20.25" customHeight="1" hidden="1">
      <c r="A223" s="75"/>
      <c r="B223" s="82"/>
      <c r="C223" s="82"/>
      <c r="D223" s="29"/>
    </row>
    <row r="224" spans="1:4" s="26" customFormat="1" ht="22.5" customHeight="1" hidden="1">
      <c r="A224" s="75"/>
      <c r="B224" s="89"/>
      <c r="C224" s="90"/>
      <c r="D224" s="29"/>
    </row>
    <row r="225" spans="1:4" s="26" customFormat="1" ht="39.75" customHeight="1" hidden="1">
      <c r="A225" s="75"/>
      <c r="B225" s="89"/>
      <c r="C225" s="90"/>
      <c r="D225" s="29"/>
    </row>
    <row r="226" spans="1:4" s="26" customFormat="1" ht="27.75" customHeight="1" hidden="1">
      <c r="A226" s="75"/>
      <c r="B226" s="93" t="s">
        <v>84</v>
      </c>
      <c r="C226" s="93"/>
      <c r="D226" s="35">
        <f>SUM(D219:D225)</f>
        <v>0</v>
      </c>
    </row>
    <row r="227" spans="1:4" s="26" customFormat="1" ht="36" customHeight="1" hidden="1">
      <c r="A227" s="86" t="s">
        <v>31</v>
      </c>
      <c r="B227" s="89"/>
      <c r="C227" s="90"/>
      <c r="D227" s="57"/>
    </row>
    <row r="228" spans="1:4" s="26" customFormat="1" ht="33.75" customHeight="1" hidden="1">
      <c r="A228" s="87"/>
      <c r="B228" s="89"/>
      <c r="C228" s="90"/>
      <c r="D228" s="29"/>
    </row>
    <row r="229" spans="1:4" s="26" customFormat="1" ht="32.25" customHeight="1" hidden="1">
      <c r="A229" s="87"/>
      <c r="B229" s="89"/>
      <c r="C229" s="90"/>
      <c r="D229" s="29"/>
    </row>
    <row r="230" spans="1:4" s="26" customFormat="1" ht="24.75" customHeight="1" hidden="1">
      <c r="A230" s="87"/>
      <c r="B230" s="82"/>
      <c r="C230" s="82"/>
      <c r="D230" s="29"/>
    </row>
    <row r="231" spans="1:4" s="26" customFormat="1" ht="27" customHeight="1" hidden="1">
      <c r="A231" s="87"/>
      <c r="B231" s="89"/>
      <c r="C231" s="90"/>
      <c r="D231" s="29"/>
    </row>
    <row r="232" spans="1:8" s="26" customFormat="1" ht="23.25" customHeight="1" hidden="1">
      <c r="A232" s="88"/>
      <c r="B232" s="93" t="s">
        <v>84</v>
      </c>
      <c r="C232" s="93"/>
      <c r="D232" s="35">
        <f>SUM(D227:D231)</f>
        <v>0</v>
      </c>
      <c r="F232" s="28"/>
      <c r="G232" s="28"/>
      <c r="H232" s="28"/>
    </row>
    <row r="233" spans="1:4" s="26" customFormat="1" ht="42" customHeight="1" hidden="1">
      <c r="A233" s="86" t="s">
        <v>94</v>
      </c>
      <c r="B233" s="89"/>
      <c r="C233" s="90"/>
      <c r="D233" s="29"/>
    </row>
    <row r="234" spans="1:4" s="26" customFormat="1" ht="24" customHeight="1" hidden="1">
      <c r="A234" s="87"/>
      <c r="B234" s="89"/>
      <c r="C234" s="90"/>
      <c r="D234" s="29"/>
    </row>
    <row r="235" spans="1:4" s="26" customFormat="1" ht="22.5" customHeight="1" hidden="1">
      <c r="A235" s="87"/>
      <c r="B235" s="82"/>
      <c r="C235" s="82"/>
      <c r="D235" s="29"/>
    </row>
    <row r="236" spans="1:4" s="26" customFormat="1" ht="25.5" customHeight="1" hidden="1">
      <c r="A236" s="87"/>
      <c r="B236" s="89"/>
      <c r="C236" s="90"/>
      <c r="D236" s="29"/>
    </row>
    <row r="237" spans="1:4" s="26" customFormat="1" ht="27.75" customHeight="1" hidden="1">
      <c r="A237" s="88"/>
      <c r="B237" s="93" t="s">
        <v>84</v>
      </c>
      <c r="C237" s="93"/>
      <c r="D237" s="35">
        <f>SUM(D233:D236)</f>
        <v>0</v>
      </c>
    </row>
    <row r="238" spans="1:6" s="26" customFormat="1" ht="30.75" customHeight="1" hidden="1">
      <c r="A238" s="96" t="s">
        <v>45</v>
      </c>
      <c r="B238" s="89"/>
      <c r="C238" s="90"/>
      <c r="D238" s="29"/>
      <c r="F238" s="28"/>
    </row>
    <row r="239" spans="1:4" s="26" customFormat="1" ht="27" customHeight="1" hidden="1">
      <c r="A239" s="97"/>
      <c r="B239" s="105"/>
      <c r="C239" s="111"/>
      <c r="D239" s="29"/>
    </row>
    <row r="240" spans="1:4" s="26" customFormat="1" ht="28.5" customHeight="1" hidden="1">
      <c r="A240" s="97"/>
      <c r="B240" s="89"/>
      <c r="C240" s="90"/>
      <c r="D240" s="29"/>
    </row>
    <row r="241" spans="1:4" s="26" customFormat="1" ht="21" customHeight="1" hidden="1">
      <c r="A241" s="97"/>
      <c r="B241" s="82"/>
      <c r="C241" s="82"/>
      <c r="D241" s="29"/>
    </row>
    <row r="242" spans="1:4" s="26" customFormat="1" ht="23.25" customHeight="1" hidden="1">
      <c r="A242" s="97"/>
      <c r="B242" s="89"/>
      <c r="C242" s="90"/>
      <c r="D242" s="29"/>
    </row>
    <row r="243" spans="1:4" s="26" customFormat="1" ht="23.25" customHeight="1" hidden="1">
      <c r="A243" s="97"/>
      <c r="B243" s="89"/>
      <c r="C243" s="90"/>
      <c r="D243" s="29"/>
    </row>
    <row r="244" spans="1:7" s="26" customFormat="1" ht="28.5" customHeight="1" hidden="1">
      <c r="A244" s="98"/>
      <c r="B244" s="93" t="s">
        <v>84</v>
      </c>
      <c r="C244" s="93"/>
      <c r="D244" s="35">
        <f>D238+D239+D240+D241+D242+D243</f>
        <v>0</v>
      </c>
      <c r="G244" s="28"/>
    </row>
    <row r="245" spans="1:4" s="26" customFormat="1" ht="31.5" customHeight="1" hidden="1">
      <c r="A245" s="86" t="s">
        <v>64</v>
      </c>
      <c r="B245" s="89"/>
      <c r="C245" s="90"/>
      <c r="D245" s="29"/>
    </row>
    <row r="246" spans="1:4" s="26" customFormat="1" ht="33.75" customHeight="1" hidden="1">
      <c r="A246" s="87"/>
      <c r="B246" s="89"/>
      <c r="C246" s="90"/>
      <c r="D246" s="29"/>
    </row>
    <row r="247" spans="1:4" s="26" customFormat="1" ht="37.5" customHeight="1" hidden="1">
      <c r="A247" s="87"/>
      <c r="B247" s="89"/>
      <c r="C247" s="90"/>
      <c r="D247" s="29"/>
    </row>
    <row r="248" spans="1:4" s="26" customFormat="1" ht="33.75" customHeight="1" hidden="1">
      <c r="A248" s="87"/>
      <c r="B248" s="89"/>
      <c r="C248" s="90"/>
      <c r="D248" s="29"/>
    </row>
    <row r="249" spans="1:4" s="26" customFormat="1" ht="27.75" customHeight="1" hidden="1">
      <c r="A249" s="87"/>
      <c r="B249" s="82"/>
      <c r="C249" s="82"/>
      <c r="D249" s="29"/>
    </row>
    <row r="250" spans="1:4" s="26" customFormat="1" ht="27.75" customHeight="1" hidden="1">
      <c r="A250" s="87"/>
      <c r="B250" s="82"/>
      <c r="C250" s="82"/>
      <c r="D250" s="29"/>
    </row>
    <row r="251" spans="1:4" s="26" customFormat="1" ht="17.25" customHeight="1" hidden="1">
      <c r="A251" s="87"/>
      <c r="B251" s="82"/>
      <c r="C251" s="82"/>
      <c r="D251" s="29"/>
    </row>
    <row r="252" spans="1:7" s="26" customFormat="1" ht="28.5" customHeight="1" hidden="1">
      <c r="A252" s="88"/>
      <c r="B252" s="93" t="s">
        <v>84</v>
      </c>
      <c r="C252" s="93"/>
      <c r="D252" s="35">
        <f>SUM(D245:D251)</f>
        <v>0</v>
      </c>
      <c r="G252" s="28"/>
    </row>
    <row r="253" spans="1:5" s="26" customFormat="1" ht="30" customHeight="1" hidden="1">
      <c r="A253" s="86" t="s">
        <v>80</v>
      </c>
      <c r="B253" s="89"/>
      <c r="C253" s="90"/>
      <c r="D253" s="29"/>
      <c r="E253" s="29">
        <v>211.99</v>
      </c>
    </row>
    <row r="254" spans="1:5" s="26" customFormat="1" ht="27" customHeight="1" hidden="1">
      <c r="A254" s="87"/>
      <c r="B254" s="89"/>
      <c r="C254" s="90"/>
      <c r="D254" s="29"/>
      <c r="E254" s="29">
        <f>126.65+506.43</f>
        <v>633.08</v>
      </c>
    </row>
    <row r="255" spans="1:5" s="26" customFormat="1" ht="27.75" customHeight="1" hidden="1">
      <c r="A255" s="87"/>
      <c r="B255" s="89"/>
      <c r="C255" s="90"/>
      <c r="D255" s="29"/>
      <c r="E255" s="29">
        <f>300+120+682.99</f>
        <v>1102.99</v>
      </c>
    </row>
    <row r="256" spans="1:5" s="26" customFormat="1" ht="24.75" customHeight="1" hidden="1">
      <c r="A256" s="87"/>
      <c r="B256" s="89"/>
      <c r="C256" s="90"/>
      <c r="D256" s="29"/>
      <c r="E256" s="28"/>
    </row>
    <row r="257" spans="1:5" s="26" customFormat="1" ht="24.75" customHeight="1" hidden="1">
      <c r="A257" s="87"/>
      <c r="B257" s="89"/>
      <c r="C257" s="90"/>
      <c r="D257" s="29"/>
      <c r="E257" s="28"/>
    </row>
    <row r="258" spans="1:4" s="26" customFormat="1" ht="25.5" customHeight="1" hidden="1">
      <c r="A258" s="88"/>
      <c r="B258" s="91" t="s">
        <v>84</v>
      </c>
      <c r="C258" s="92"/>
      <c r="D258" s="35">
        <f>SUM(D253:D257)</f>
        <v>0</v>
      </c>
    </row>
    <row r="259" spans="1:4" s="26" customFormat="1" ht="35.25" customHeight="1" hidden="1">
      <c r="A259" s="86" t="s">
        <v>87</v>
      </c>
      <c r="B259" s="89"/>
      <c r="C259" s="90"/>
      <c r="D259" s="29"/>
    </row>
    <row r="260" spans="1:4" s="26" customFormat="1" ht="32.25" customHeight="1" hidden="1">
      <c r="A260" s="87"/>
      <c r="B260" s="89"/>
      <c r="C260" s="90"/>
      <c r="D260" s="29"/>
    </row>
    <row r="261" spans="1:4" s="26" customFormat="1" ht="25.5" customHeight="1" hidden="1">
      <c r="A261" s="87"/>
      <c r="B261" s="89"/>
      <c r="C261" s="90"/>
      <c r="D261" s="29"/>
    </row>
    <row r="262" spans="1:4" s="26" customFormat="1" ht="33.75" customHeight="1" hidden="1">
      <c r="A262" s="87"/>
      <c r="B262" s="82"/>
      <c r="C262" s="82"/>
      <c r="D262" s="29"/>
    </row>
    <row r="263" spans="1:4" s="26" customFormat="1" ht="24" customHeight="1" hidden="1">
      <c r="A263" s="87"/>
      <c r="B263" s="82"/>
      <c r="C263" s="82"/>
      <c r="D263" s="29"/>
    </row>
    <row r="264" spans="1:4" s="26" customFormat="1" ht="28.5" customHeight="1" hidden="1">
      <c r="A264" s="88"/>
      <c r="B264" s="91" t="s">
        <v>84</v>
      </c>
      <c r="C264" s="92"/>
      <c r="D264" s="35">
        <f>SUM(D259:D263)</f>
        <v>0</v>
      </c>
    </row>
    <row r="265" spans="1:4" s="26" customFormat="1" ht="36" customHeight="1" hidden="1">
      <c r="A265" s="86" t="s">
        <v>0</v>
      </c>
      <c r="B265" s="89"/>
      <c r="C265" s="90"/>
      <c r="D265" s="29"/>
    </row>
    <row r="266" spans="1:4" s="26" customFormat="1" ht="27" customHeight="1" hidden="1">
      <c r="A266" s="87"/>
      <c r="B266" s="89"/>
      <c r="C266" s="90"/>
      <c r="D266" s="29"/>
    </row>
    <row r="267" spans="1:4" s="26" customFormat="1" ht="27.75" customHeight="1" hidden="1">
      <c r="A267" s="87"/>
      <c r="B267" s="89"/>
      <c r="C267" s="90"/>
      <c r="D267" s="29"/>
    </row>
    <row r="268" spans="1:4" s="26" customFormat="1" ht="33" customHeight="1" hidden="1">
      <c r="A268" s="87"/>
      <c r="B268" s="89"/>
      <c r="C268" s="90"/>
      <c r="D268" s="29"/>
    </row>
    <row r="269" spans="1:4" s="26" customFormat="1" ht="35.25" customHeight="1" hidden="1">
      <c r="A269" s="87"/>
      <c r="B269" s="89"/>
      <c r="C269" s="99"/>
      <c r="D269" s="29"/>
    </row>
    <row r="270" spans="1:4" s="26" customFormat="1" ht="40.5" customHeight="1" hidden="1">
      <c r="A270" s="88"/>
      <c r="B270" s="91" t="s">
        <v>84</v>
      </c>
      <c r="C270" s="92"/>
      <c r="D270" s="35">
        <f>SUM(D265:D269)</f>
        <v>0</v>
      </c>
    </row>
    <row r="271" spans="1:4" s="26" customFormat="1" ht="31.5" customHeight="1" hidden="1">
      <c r="A271" s="87" t="s">
        <v>58</v>
      </c>
      <c r="B271" s="89"/>
      <c r="C271" s="90"/>
      <c r="D271" s="29"/>
    </row>
    <row r="272" spans="1:4" s="26" customFormat="1" ht="40.5" customHeight="1" hidden="1">
      <c r="A272" s="87"/>
      <c r="B272" s="89"/>
      <c r="C272" s="90"/>
      <c r="D272" s="29"/>
    </row>
    <row r="273" spans="1:4" s="26" customFormat="1" ht="36.75" customHeight="1" hidden="1">
      <c r="A273" s="87"/>
      <c r="B273" s="89"/>
      <c r="C273" s="90"/>
      <c r="D273" s="29"/>
    </row>
    <row r="274" spans="1:4" s="26" customFormat="1" ht="31.5" customHeight="1" hidden="1">
      <c r="A274" s="87"/>
      <c r="B274" s="89"/>
      <c r="C274" s="90"/>
      <c r="D274" s="29"/>
    </row>
    <row r="275" spans="1:4" s="26" customFormat="1" ht="27" customHeight="1" hidden="1">
      <c r="A275" s="87"/>
      <c r="B275" s="89"/>
      <c r="C275" s="90"/>
      <c r="D275" s="29"/>
    </row>
    <row r="276" spans="1:4" s="26" customFormat="1" ht="27" customHeight="1" hidden="1">
      <c r="A276" s="87"/>
      <c r="B276" s="89"/>
      <c r="C276" s="90"/>
      <c r="D276" s="29"/>
    </row>
    <row r="277" spans="1:4" s="26" customFormat="1" ht="27.75" customHeight="1" hidden="1">
      <c r="A277" s="87"/>
      <c r="B277" s="89"/>
      <c r="C277" s="90"/>
      <c r="D277" s="29"/>
    </row>
    <row r="278" spans="1:4" s="26" customFormat="1" ht="27.75" customHeight="1" hidden="1">
      <c r="A278" s="88"/>
      <c r="B278" s="91" t="s">
        <v>84</v>
      </c>
      <c r="C278" s="92"/>
      <c r="D278" s="35">
        <f>SUM(D271:D277)</f>
        <v>0</v>
      </c>
    </row>
    <row r="279" spans="1:4" s="26" customFormat="1" ht="33.75" customHeight="1">
      <c r="A279" s="86" t="s">
        <v>123</v>
      </c>
      <c r="B279" s="89" t="s">
        <v>127</v>
      </c>
      <c r="C279" s="90"/>
      <c r="D279" s="42">
        <v>638718.06</v>
      </c>
    </row>
    <row r="280" spans="1:4" s="26" customFormat="1" ht="31.5" customHeight="1" hidden="1">
      <c r="A280" s="87"/>
      <c r="B280" s="89"/>
      <c r="C280" s="90"/>
      <c r="D280" s="47">
        <v>0</v>
      </c>
    </row>
    <row r="281" spans="1:4" s="26" customFormat="1" ht="30.75" customHeight="1" hidden="1">
      <c r="A281" s="87"/>
      <c r="B281" s="89"/>
      <c r="C281" s="90"/>
      <c r="D281" s="47"/>
    </row>
    <row r="282" spans="1:4" s="26" customFormat="1" ht="23.25" customHeight="1" hidden="1">
      <c r="A282" s="87"/>
      <c r="B282" s="89"/>
      <c r="C282" s="99"/>
      <c r="D282" s="47"/>
    </row>
    <row r="283" spans="1:4" s="26" customFormat="1" ht="30.75" customHeight="1" hidden="1">
      <c r="A283" s="87"/>
      <c r="B283" s="89"/>
      <c r="C283" s="90"/>
      <c r="D283" s="47"/>
    </row>
    <row r="284" spans="1:4" s="26" customFormat="1" ht="37.5" customHeight="1" hidden="1">
      <c r="A284" s="87"/>
      <c r="B284" s="89"/>
      <c r="C284" s="90"/>
      <c r="D284" s="47"/>
    </row>
    <row r="285" spans="1:4" s="26" customFormat="1" ht="36.75" customHeight="1" hidden="1">
      <c r="A285" s="87"/>
      <c r="B285" s="89"/>
      <c r="C285" s="99"/>
      <c r="D285" s="47"/>
    </row>
    <row r="286" spans="1:4" s="26" customFormat="1" ht="36.75" customHeight="1" hidden="1">
      <c r="A286" s="87"/>
      <c r="B286" s="89"/>
      <c r="C286" s="99"/>
      <c r="D286" s="47"/>
    </row>
    <row r="287" spans="1:4" s="26" customFormat="1" ht="33.75" customHeight="1" hidden="1">
      <c r="A287" s="87"/>
      <c r="B287" s="89"/>
      <c r="C287" s="99"/>
      <c r="D287" s="47"/>
    </row>
    <row r="288" spans="1:4" s="26" customFormat="1" ht="33.75" customHeight="1" hidden="1">
      <c r="A288" s="87"/>
      <c r="B288" s="89"/>
      <c r="C288" s="99"/>
      <c r="D288" s="47"/>
    </row>
    <row r="289" spans="1:6" s="26" customFormat="1" ht="33" customHeight="1">
      <c r="A289" s="33"/>
      <c r="B289" s="91" t="s">
        <v>84</v>
      </c>
      <c r="C289" s="92"/>
      <c r="D289" s="35">
        <f>SUM(D279:D288)</f>
        <v>638718.06</v>
      </c>
      <c r="F289" s="28"/>
    </row>
    <row r="290" spans="1:8" s="26" customFormat="1" ht="27.75" customHeight="1">
      <c r="A290" s="21"/>
      <c r="B290" s="100" t="s">
        <v>19</v>
      </c>
      <c r="C290" s="101"/>
      <c r="D290" s="24">
        <f>D160+D16</f>
        <v>638718.06</v>
      </c>
      <c r="E290" s="27"/>
      <c r="F290" s="28"/>
      <c r="G290" s="28"/>
      <c r="H290" s="28"/>
    </row>
    <row r="291" spans="1:7" s="26" customFormat="1" ht="25.5" customHeight="1">
      <c r="A291" s="21"/>
      <c r="B291" s="102" t="s">
        <v>57</v>
      </c>
      <c r="C291" s="102"/>
      <c r="D291" s="24">
        <f>SUM(D292:E304)</f>
        <v>0</v>
      </c>
      <c r="E291" s="27"/>
      <c r="G291" s="28"/>
    </row>
    <row r="292" spans="1:7" s="26" customFormat="1" ht="36.75" customHeight="1" hidden="1">
      <c r="A292" s="86"/>
      <c r="B292" s="103"/>
      <c r="C292" s="104"/>
      <c r="D292" s="46"/>
      <c r="E292" s="27"/>
      <c r="G292" s="28"/>
    </row>
    <row r="293" spans="1:5" s="26" customFormat="1" ht="36.75" customHeight="1" hidden="1">
      <c r="A293" s="87"/>
      <c r="B293" s="82"/>
      <c r="C293" s="82"/>
      <c r="D293" s="29"/>
      <c r="E293" s="27"/>
    </row>
    <row r="294" spans="1:5" s="26" customFormat="1" ht="31.5" customHeight="1" hidden="1">
      <c r="A294" s="87"/>
      <c r="B294" s="82"/>
      <c r="C294" s="82"/>
      <c r="D294" s="29"/>
      <c r="E294" s="40"/>
    </row>
    <row r="295" spans="1:5" s="26" customFormat="1" ht="30" customHeight="1" hidden="1">
      <c r="A295" s="87"/>
      <c r="B295" s="82"/>
      <c r="C295" s="82"/>
      <c r="D295" s="29"/>
      <c r="E295" s="40"/>
    </row>
    <row r="296" spans="1:5" s="26" customFormat="1" ht="28.5" customHeight="1" hidden="1">
      <c r="A296" s="87"/>
      <c r="B296" s="82"/>
      <c r="C296" s="82"/>
      <c r="D296" s="29"/>
      <c r="E296" s="40"/>
    </row>
    <row r="297" spans="1:5" s="26" customFormat="1" ht="32.25" customHeight="1" hidden="1">
      <c r="A297" s="88"/>
      <c r="B297" s="105"/>
      <c r="C297" s="106"/>
      <c r="D297" s="29"/>
      <c r="E297" s="40"/>
    </row>
    <row r="298" spans="1:5" s="26" customFormat="1" ht="43.5" customHeight="1" hidden="1">
      <c r="A298" s="33"/>
      <c r="B298" s="82"/>
      <c r="C298" s="82"/>
      <c r="D298" s="29"/>
      <c r="E298" s="40"/>
    </row>
    <row r="299" spans="1:5" s="26" customFormat="1" ht="30.75" customHeight="1" hidden="1">
      <c r="A299" s="33"/>
      <c r="B299" s="82"/>
      <c r="C299" s="82"/>
      <c r="D299" s="29"/>
      <c r="E299" s="40"/>
    </row>
    <row r="300" spans="1:5" s="26" customFormat="1" ht="36.75" customHeight="1" hidden="1">
      <c r="A300" s="44"/>
      <c r="B300" s="82"/>
      <c r="C300" s="82"/>
      <c r="D300" s="29"/>
      <c r="E300" s="40"/>
    </row>
    <row r="301" spans="1:4" s="26" customFormat="1" ht="25.5" customHeight="1" hidden="1">
      <c r="A301" s="33"/>
      <c r="B301" s="82"/>
      <c r="C301" s="82"/>
      <c r="D301" s="29"/>
    </row>
    <row r="302" spans="1:4" s="26" customFormat="1" ht="33.75" customHeight="1" hidden="1">
      <c r="A302" s="33"/>
      <c r="B302" s="89"/>
      <c r="C302" s="90"/>
      <c r="D302" s="29"/>
    </row>
    <row r="303" spans="1:4" s="26" customFormat="1" ht="29.25" customHeight="1" hidden="1">
      <c r="A303" s="44"/>
      <c r="B303" s="82"/>
      <c r="C303" s="82"/>
      <c r="D303" s="29"/>
    </row>
    <row r="304" spans="1:4" s="26" customFormat="1" ht="26.25" customHeight="1" hidden="1">
      <c r="A304" s="44"/>
      <c r="B304" s="82"/>
      <c r="C304" s="82"/>
      <c r="D304" s="29"/>
    </row>
    <row r="305" spans="1:7" s="26" customFormat="1" ht="27" customHeight="1">
      <c r="A305" s="44"/>
      <c r="B305" s="75" t="s">
        <v>86</v>
      </c>
      <c r="C305" s="75"/>
      <c r="D305" s="24">
        <f>D290+D291</f>
        <v>638718.06</v>
      </c>
      <c r="F305" s="28"/>
      <c r="G305" s="28"/>
    </row>
    <row r="306" spans="1:4" s="26" customFormat="1" ht="36" customHeight="1" hidden="1">
      <c r="A306" s="44"/>
      <c r="B306" s="103"/>
      <c r="C306" s="104"/>
      <c r="D306" s="71"/>
    </row>
    <row r="307" spans="1:4" s="26" customFormat="1" ht="20.25" customHeight="1" hidden="1">
      <c r="A307" s="43"/>
      <c r="B307" s="82"/>
      <c r="C307" s="82"/>
      <c r="D307" s="29"/>
    </row>
    <row r="308" spans="1:4" s="39" customFormat="1" ht="25.5" customHeight="1">
      <c r="A308" s="37"/>
      <c r="B308" s="107" t="s">
        <v>88</v>
      </c>
      <c r="C308" s="108"/>
      <c r="D308" s="38">
        <f>D14-D290-D291</f>
        <v>179139980.81</v>
      </c>
    </row>
    <row r="309" spans="2:4" s="26" customFormat="1" ht="19.5" customHeight="1" hidden="1">
      <c r="B309" s="109"/>
      <c r="C309" s="109"/>
      <c r="D309" s="28"/>
    </row>
    <row r="310" spans="1:5" s="26" customFormat="1" ht="32.25" customHeight="1" hidden="1">
      <c r="A310" s="33"/>
      <c r="B310" s="110" t="s">
        <v>81</v>
      </c>
      <c r="C310" s="104"/>
      <c r="D310" s="24">
        <f>SUM(D313:D314)</f>
        <v>0</v>
      </c>
      <c r="E310" s="27"/>
    </row>
    <row r="311" spans="1:5" s="26" customFormat="1" ht="41.25" customHeight="1" hidden="1">
      <c r="A311" s="86"/>
      <c r="B311" s="89"/>
      <c r="C311" s="90"/>
      <c r="D311" s="29"/>
      <c r="E311" s="28"/>
    </row>
    <row r="312" spans="1:8" s="30" customFormat="1" ht="45" customHeight="1" hidden="1">
      <c r="A312" s="88"/>
      <c r="B312" s="89"/>
      <c r="C312" s="90"/>
      <c r="D312" s="29"/>
      <c r="F312" s="22"/>
      <c r="G312" s="22"/>
      <c r="H312" s="22"/>
    </row>
    <row r="313" spans="1:4" ht="48.75" customHeight="1" hidden="1">
      <c r="A313" s="21"/>
      <c r="B313" s="89"/>
      <c r="C313" s="90"/>
      <c r="D313" s="29"/>
    </row>
    <row r="314" spans="1:8" s="30" customFormat="1" ht="36" customHeight="1" hidden="1">
      <c r="A314" s="21"/>
      <c r="B314" s="89"/>
      <c r="C314" s="90"/>
      <c r="D314" s="29"/>
      <c r="F314" s="22"/>
      <c r="G314" s="22"/>
      <c r="H314" s="22"/>
    </row>
    <row r="315" spans="1:8" s="30" customFormat="1" ht="18.75">
      <c r="A315" s="22"/>
      <c r="B315" s="22"/>
      <c r="C315" s="22"/>
      <c r="D315" s="48"/>
      <c r="F315" s="22"/>
      <c r="G315" s="22"/>
      <c r="H315" s="22"/>
    </row>
  </sheetData>
  <sheetProtection password="CE24" sheet="1"/>
  <mergeCells count="215">
    <mergeCell ref="B314:C314"/>
    <mergeCell ref="B309:C309"/>
    <mergeCell ref="B310:C310"/>
    <mergeCell ref="A311:A312"/>
    <mergeCell ref="B311:C311"/>
    <mergeCell ref="B312:C312"/>
    <mergeCell ref="B313:C313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88:C288"/>
    <mergeCell ref="B289:C289"/>
    <mergeCell ref="B290:C290"/>
    <mergeCell ref="B291:C291"/>
    <mergeCell ref="A292:A297"/>
    <mergeCell ref="B292:C292"/>
    <mergeCell ref="B293:C293"/>
    <mergeCell ref="B294:C294"/>
    <mergeCell ref="B295:C295"/>
    <mergeCell ref="B296:C296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2023-06-09T08:42:57Z</dcterms:modified>
  <cp:category/>
  <cp:version/>
  <cp:contentType/>
  <cp:contentStatus/>
</cp:coreProperties>
</file>